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r14storage.region14esc.local\Users$\kstokes\Desktop\"/>
    </mc:Choice>
  </mc:AlternateContent>
  <xr:revisionPtr revIDLastSave="0" documentId="13_ncr:1_{FB15BFA2-DFF4-406A-877F-7B107BB53A1D}" xr6:coauthVersionLast="36" xr6:coauthVersionMax="36" xr10:uidLastSave="{00000000-0000-0000-0000-000000000000}"/>
  <bookViews>
    <workbookView xWindow="0" yWindow="0" windowWidth="28800" windowHeight="12300" activeTab="2" xr2:uid="{00000000-000D-0000-FFFF-FFFF00000000}"/>
  </bookViews>
  <sheets>
    <sheet name="10 Month Employee" sheetId="1" r:id="rId1"/>
    <sheet name="11 Month Employee" sheetId="2" r:id="rId2"/>
    <sheet name="12 Month Employee" sheetId="3" r:id="rId3"/>
    <sheet name="Sheet1" sheetId="4" r:id="rId4"/>
  </sheets>
  <calcPr calcId="191029"/>
</workbook>
</file>

<file path=xl/calcChain.xml><?xml version="1.0" encoding="utf-8"?>
<calcChain xmlns="http://schemas.openxmlformats.org/spreadsheetml/2006/main">
  <c r="D25" i="2" l="1"/>
  <c r="B26" i="2" l="1"/>
  <c r="E26" i="3" l="1"/>
  <c r="I16" i="3" l="1"/>
  <c r="B26" i="3"/>
  <c r="E26" i="2"/>
  <c r="I16" i="2"/>
  <c r="I16" i="1" l="1"/>
  <c r="D14" i="1"/>
  <c r="E26" i="1"/>
  <c r="B26" i="1"/>
  <c r="D41" i="3" l="1"/>
  <c r="D39" i="3"/>
  <c r="I22" i="3"/>
  <c r="D40" i="3"/>
  <c r="D41" i="2"/>
  <c r="D39" i="2"/>
  <c r="D40" i="2"/>
  <c r="I22" i="2"/>
  <c r="D15" i="2"/>
  <c r="D14" i="2"/>
  <c r="D41" i="1"/>
  <c r="D39" i="1"/>
  <c r="D40" i="1"/>
  <c r="I22" i="1"/>
  <c r="C15" i="1"/>
  <c r="D15" i="1" s="1"/>
  <c r="C16" i="1" l="1"/>
  <c r="D16" i="1" s="1"/>
  <c r="D16" i="2" l="1"/>
  <c r="C17" i="1"/>
  <c r="D17" i="2" l="1"/>
  <c r="C18" i="1"/>
  <c r="D17" i="1"/>
  <c r="D18" i="2" l="1"/>
  <c r="C19" i="1"/>
  <c r="D18" i="1"/>
  <c r="D19" i="2" l="1"/>
  <c r="C20" i="1"/>
  <c r="D19" i="1"/>
  <c r="D20" i="2" l="1"/>
  <c r="C21" i="1"/>
  <c r="D20" i="1"/>
  <c r="D21" i="2" l="1"/>
  <c r="D21" i="1"/>
  <c r="C22" i="1"/>
  <c r="D22" i="2" l="1"/>
  <c r="C23" i="1"/>
  <c r="D22" i="1"/>
  <c r="D23" i="2" l="1"/>
  <c r="C24" i="1"/>
  <c r="D23" i="1"/>
  <c r="C26" i="3" l="1"/>
  <c r="D26" i="3"/>
  <c r="C26" i="2"/>
  <c r="D24" i="2"/>
  <c r="C25" i="1"/>
  <c r="D24" i="1"/>
  <c r="D42" i="3" l="1"/>
  <c r="I20" i="3"/>
  <c r="D26" i="2"/>
  <c r="C26" i="1"/>
  <c r="D25" i="1"/>
  <c r="D26" i="1" s="1"/>
  <c r="I24" i="1"/>
  <c r="D42" i="2" l="1"/>
  <c r="I20" i="2"/>
  <c r="D42" i="1"/>
  <c r="I20" i="1"/>
  <c r="I24" i="2"/>
  <c r="I24" i="3"/>
  <c r="I26" i="3" s="1"/>
  <c r="D43" i="3" s="1"/>
  <c r="I26" i="2" l="1"/>
  <c r="D43" i="2" s="1"/>
  <c r="I26" i="1"/>
  <c r="D43" i="1" s="1"/>
</calcChain>
</file>

<file path=xl/sharedStrings.xml><?xml version="1.0" encoding="utf-8"?>
<sst xmlns="http://schemas.openxmlformats.org/spreadsheetml/2006/main" count="176" uniqueCount="75">
  <si>
    <t xml:space="preserve">      Employee Name :</t>
  </si>
  <si>
    <t xml:space="preserve">  Amount</t>
  </si>
  <si>
    <t>Aug./Sept.</t>
  </si>
  <si>
    <t>Oct.</t>
  </si>
  <si>
    <t>Nov.</t>
  </si>
  <si>
    <t>Dec.</t>
  </si>
  <si>
    <t>Jan.</t>
  </si>
  <si>
    <t>Feb.</t>
  </si>
  <si>
    <t>March</t>
  </si>
  <si>
    <t>April</t>
  </si>
  <si>
    <t>May</t>
  </si>
  <si>
    <t>June</t>
  </si>
  <si>
    <t>July</t>
  </si>
  <si>
    <t>(Current Month Adjustments)</t>
  </si>
  <si>
    <t>Less Amt Paid</t>
  </si>
  <si>
    <t>Adjustments</t>
  </si>
  <si>
    <t xml:space="preserve">        Total Adjustments</t>
  </si>
  <si>
    <t>Final Pay Off Gross Amt</t>
  </si>
  <si>
    <t xml:space="preserve">   Date</t>
  </si>
  <si>
    <t>Payoff Date</t>
  </si>
  <si>
    <t>Check # Remaining Pmts</t>
  </si>
  <si>
    <t>(School Calendar/YTD Payroll Earnings Register)</t>
  </si>
  <si>
    <t>EARLY PAY-OFF  WORKSHEET</t>
  </si>
  <si>
    <t xml:space="preserve">      Last Date of Employment:</t>
  </si>
  <si>
    <t>Worked</t>
  </si>
  <si>
    <t xml:space="preserve">Daily </t>
  </si>
  <si>
    <t>Rate</t>
  </si>
  <si>
    <t>Earned</t>
  </si>
  <si>
    <t xml:space="preserve">Amount </t>
  </si>
  <si>
    <t>Paid</t>
  </si>
  <si>
    <t># Days</t>
  </si>
  <si>
    <t xml:space="preserve">Extra Duty Adjustments </t>
  </si>
  <si>
    <t>Other Adjustments</t>
  </si>
  <si>
    <t>Totals</t>
  </si>
  <si>
    <t>3.  Calculation of Final Pay Off</t>
  </si>
  <si>
    <t xml:space="preserve">Amt. Earned </t>
  </si>
  <si>
    <t>Contract Balance</t>
  </si>
  <si>
    <t xml:space="preserve">Total Contract Amt  </t>
  </si>
  <si>
    <t xml:space="preserve">Contract End Date   </t>
  </si>
  <si>
    <t xml:space="preserve">         </t>
  </si>
  <si>
    <t># Days Employed</t>
  </si>
  <si>
    <t xml:space="preserve">Bus Allow Amt &amp; Rem Pmts </t>
  </si>
  <si>
    <t xml:space="preserve">Extra Duty "S" Type Rem Amt </t>
  </si>
  <si>
    <t xml:space="preserve">Extra Duty "S" Type # Rem Pmts </t>
  </si>
  <si>
    <t>For Business Office Use Only:</t>
  </si>
  <si>
    <t>Employee Signature</t>
  </si>
  <si>
    <t>Business Manager</t>
  </si>
  <si>
    <t xml:space="preserve">                    Payoff Date:</t>
  </si>
  <si>
    <t xml:space="preserve">     Employee Number:</t>
  </si>
  <si>
    <t>2. Calculations of Adjustments</t>
  </si>
  <si>
    <t>1.  Calculation of Days Worked and Amount Paid</t>
  </si>
  <si>
    <t>Un-Earned Leave Dock</t>
  </si>
  <si>
    <t>Sept.</t>
  </si>
  <si>
    <t>Mar.</t>
  </si>
  <si>
    <t>Apr.</t>
  </si>
  <si>
    <t>CHANGES FOR JOB INFO SCREEN</t>
  </si>
  <si>
    <t xml:space="preserve">Bus Allowance Amt &amp; Rem Pmts </t>
  </si>
  <si>
    <t>CONSIDER ON PAY INFO SCREEN</t>
  </si>
  <si>
    <t>CONSIDER ON DEDUCTION SCREEN</t>
  </si>
  <si>
    <t>Aug.</t>
  </si>
  <si>
    <t xml:space="preserve"> CHANGES FOR JOB INFO SCREEN</t>
  </si>
  <si>
    <t>immediately.</t>
  </si>
  <si>
    <t>Sept</t>
  </si>
  <si>
    <t>Oct</t>
  </si>
  <si>
    <t>Nov</t>
  </si>
  <si>
    <t>Dec</t>
  </si>
  <si>
    <t>Jan</t>
  </si>
  <si>
    <t>Feb</t>
  </si>
  <si>
    <t>Mar</t>
  </si>
  <si>
    <t>Aug</t>
  </si>
  <si>
    <t>BLAYTON OLIVER</t>
  </si>
  <si>
    <t>NONE EARNED</t>
  </si>
  <si>
    <t>NO AMOUNT DUE</t>
  </si>
  <si>
    <t>Jessica Galloway</t>
  </si>
  <si>
    <t>Kim Stokes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</si>
</sst>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7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ill="1" applyBorder="1" applyAlignment="1" applyProtection="1">
      <protection locked="0"/>
    </xf>
    <xf numFmtId="14" fontId="0" fillId="0" borderId="0" xfId="0" applyNumberFormat="1" applyFill="1" applyBorder="1" applyAlignment="1"/>
    <xf numFmtId="0" fontId="0" fillId="0" borderId="0" xfId="0" applyFill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2" borderId="1" xfId="0" applyFill="1" applyBorder="1" applyAlignment="1" applyProtection="1">
      <alignment horizontal="center"/>
      <protection locked="0"/>
    </xf>
    <xf numFmtId="43" fontId="1" fillId="2" borderId="1" xfId="1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9" fillId="0" borderId="0" xfId="0" applyFont="1"/>
    <xf numFmtId="0" fontId="0" fillId="0" borderId="0" xfId="0" applyFill="1" applyBorder="1"/>
    <xf numFmtId="0" fontId="0" fillId="0" borderId="7" xfId="0" applyBorder="1"/>
    <xf numFmtId="0" fontId="0" fillId="0" borderId="0" xfId="0" quotePrefix="1" applyBorder="1"/>
    <xf numFmtId="0" fontId="2" fillId="0" borderId="0" xfId="0" applyFont="1"/>
    <xf numFmtId="0" fontId="5" fillId="0" borderId="12" xfId="0" applyFont="1" applyBorder="1"/>
    <xf numFmtId="0" fontId="6" fillId="0" borderId="13" xfId="0" applyFont="1" applyBorder="1" applyAlignment="1">
      <alignment horizontal="center"/>
    </xf>
    <xf numFmtId="0" fontId="6" fillId="0" borderId="13" xfId="0" applyFont="1" applyBorder="1"/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14" xfId="0" applyFont="1" applyBorder="1"/>
    <xf numFmtId="0" fontId="4" fillId="4" borderId="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2" fillId="0" borderId="13" xfId="0" applyFont="1" applyBorder="1"/>
    <xf numFmtId="43" fontId="1" fillId="0" borderId="1" xfId="1" applyFill="1" applyBorder="1" applyProtection="1">
      <protection locked="0"/>
    </xf>
    <xf numFmtId="43" fontId="1" fillId="4" borderId="1" xfId="1" applyFill="1" applyBorder="1" applyProtection="1">
      <protection locked="0"/>
    </xf>
    <xf numFmtId="0" fontId="4" fillId="0" borderId="0" xfId="0" applyFont="1" applyFill="1" applyBorder="1"/>
    <xf numFmtId="0" fontId="0" fillId="0" borderId="4" xfId="0" applyFill="1" applyBorder="1"/>
    <xf numFmtId="0" fontId="0" fillId="5" borderId="9" xfId="0" applyFill="1" applyBorder="1"/>
    <xf numFmtId="0" fontId="0" fillId="5" borderId="0" xfId="0" applyFill="1" applyBorder="1"/>
    <xf numFmtId="0" fontId="0" fillId="5" borderId="0" xfId="0" applyFill="1"/>
    <xf numFmtId="0" fontId="0" fillId="3" borderId="2" xfId="0" applyFill="1" applyBorder="1"/>
    <xf numFmtId="0" fontId="4" fillId="4" borderId="8" xfId="0" applyFont="1" applyFill="1" applyBorder="1"/>
    <xf numFmtId="0" fontId="4" fillId="4" borderId="9" xfId="0" applyFont="1" applyFill="1" applyBorder="1"/>
    <xf numFmtId="0" fontId="0" fillId="6" borderId="0" xfId="0" applyFill="1" applyBorder="1"/>
    <xf numFmtId="0" fontId="13" fillId="4" borderId="8" xfId="0" applyFont="1" applyFill="1" applyBorder="1"/>
    <xf numFmtId="0" fontId="10" fillId="4" borderId="9" xfId="0" applyFont="1" applyFill="1" applyBorder="1"/>
    <xf numFmtId="0" fontId="0" fillId="0" borderId="16" xfId="0" applyBorder="1"/>
    <xf numFmtId="0" fontId="0" fillId="0" borderId="17" xfId="0" applyBorder="1"/>
    <xf numFmtId="0" fontId="11" fillId="0" borderId="16" xfId="0" applyFont="1" applyFill="1" applyBorder="1"/>
    <xf numFmtId="0" fontId="0" fillId="0" borderId="15" xfId="0" applyBorder="1"/>
    <xf numFmtId="0" fontId="8" fillId="0" borderId="0" xfId="0" applyFont="1" applyFill="1" applyBorder="1"/>
    <xf numFmtId="41" fontId="8" fillId="0" borderId="0" xfId="0" applyNumberFormat="1" applyFont="1" applyFill="1" applyBorder="1"/>
    <xf numFmtId="0" fontId="13" fillId="5" borderId="0" xfId="0" applyFont="1" applyFill="1"/>
    <xf numFmtId="0" fontId="10" fillId="5" borderId="0" xfId="0" applyFont="1" applyFill="1"/>
    <xf numFmtId="0" fontId="4" fillId="5" borderId="0" xfId="0" applyFont="1" applyFill="1"/>
    <xf numFmtId="2" fontId="0" fillId="0" borderId="4" xfId="0" applyNumberFormat="1" applyFill="1" applyBorder="1"/>
    <xf numFmtId="8" fontId="4" fillId="4" borderId="2" xfId="2" applyNumberFormat="1" applyFont="1" applyFill="1" applyBorder="1"/>
    <xf numFmtId="0" fontId="0" fillId="7" borderId="0" xfId="0" applyFill="1" applyBorder="1"/>
    <xf numFmtId="0" fontId="7" fillId="7" borderId="0" xfId="0" applyFont="1" applyFill="1" applyBorder="1"/>
    <xf numFmtId="0" fontId="8" fillId="7" borderId="0" xfId="0" applyFont="1" applyFill="1" applyBorder="1"/>
    <xf numFmtId="0" fontId="2" fillId="7" borderId="19" xfId="0" applyFont="1" applyFill="1" applyBorder="1"/>
    <xf numFmtId="0" fontId="2" fillId="7" borderId="10" xfId="0" applyFont="1" applyFill="1" applyBorder="1"/>
    <xf numFmtId="0" fontId="0" fillId="7" borderId="10" xfId="0" applyFill="1" applyBorder="1"/>
    <xf numFmtId="0" fontId="0" fillId="7" borderId="20" xfId="0" applyFill="1" applyBorder="1"/>
    <xf numFmtId="0" fontId="4" fillId="6" borderId="21" xfId="0" applyFont="1" applyFill="1" applyBorder="1"/>
    <xf numFmtId="0" fontId="2" fillId="6" borderId="0" xfId="0" applyFont="1" applyFill="1" applyBorder="1"/>
    <xf numFmtId="0" fontId="4" fillId="6" borderId="0" xfId="0" applyFont="1" applyFill="1" applyBorder="1"/>
    <xf numFmtId="0" fontId="0" fillId="6" borderId="22" xfId="0" applyFill="1" applyBorder="1"/>
    <xf numFmtId="0" fontId="7" fillId="7" borderId="21" xfId="0" applyFont="1" applyFill="1" applyBorder="1"/>
    <xf numFmtId="14" fontId="8" fillId="7" borderId="0" xfId="0" applyNumberFormat="1" applyFont="1" applyFill="1" applyBorder="1"/>
    <xf numFmtId="0" fontId="0" fillId="7" borderId="22" xfId="0" applyFill="1" applyBorder="1"/>
    <xf numFmtId="4" fontId="8" fillId="7" borderId="0" xfId="0" applyNumberFormat="1" applyFont="1" applyFill="1" applyBorder="1"/>
    <xf numFmtId="0" fontId="7" fillId="7" borderId="23" xfId="0" applyFont="1" applyFill="1" applyBorder="1"/>
    <xf numFmtId="0" fontId="8" fillId="7" borderId="7" xfId="0" applyFont="1" applyFill="1" applyBorder="1"/>
    <xf numFmtId="0" fontId="0" fillId="7" borderId="7" xfId="0" applyFill="1" applyBorder="1"/>
    <xf numFmtId="4" fontId="8" fillId="7" borderId="7" xfId="0" applyNumberFormat="1" applyFont="1" applyFill="1" applyBorder="1"/>
    <xf numFmtId="0" fontId="0" fillId="7" borderId="24" xfId="0" applyFill="1" applyBorder="1"/>
    <xf numFmtId="8" fontId="1" fillId="4" borderId="18" xfId="1" applyNumberFormat="1" applyFill="1" applyBorder="1"/>
    <xf numFmtId="8" fontId="2" fillId="4" borderId="1" xfId="0" applyNumberFormat="1" applyFont="1" applyFill="1" applyBorder="1" applyAlignment="1">
      <alignment horizontal="center"/>
    </xf>
    <xf numFmtId="8" fontId="0" fillId="4" borderId="2" xfId="0" applyNumberFormat="1" applyFill="1" applyBorder="1"/>
    <xf numFmtId="8" fontId="8" fillId="4" borderId="2" xfId="0" applyNumberFormat="1" applyFont="1" applyFill="1" applyBorder="1"/>
    <xf numFmtId="0" fontId="4" fillId="2" borderId="2" xfId="0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/>
    <xf numFmtId="164" fontId="1" fillId="0" borderId="1" xfId="1" applyNumberFormat="1" applyFill="1" applyBorder="1" applyProtection="1">
      <protection locked="0"/>
    </xf>
    <xf numFmtId="164" fontId="0" fillId="3" borderId="1" xfId="0" applyNumberFormat="1" applyFill="1" applyBorder="1"/>
    <xf numFmtId="164" fontId="2" fillId="4" borderId="1" xfId="1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8" fontId="0" fillId="3" borderId="2" xfId="0" applyNumberFormat="1" applyFill="1" applyBorder="1"/>
    <xf numFmtId="8" fontId="0" fillId="2" borderId="2" xfId="0" applyNumberFormat="1" applyFill="1" applyBorder="1"/>
    <xf numFmtId="8" fontId="14" fillId="2" borderId="2" xfId="0" applyNumberFormat="1" applyFont="1" applyFill="1" applyBorder="1" applyProtection="1">
      <protection locked="0"/>
    </xf>
    <xf numFmtId="8" fontId="1" fillId="0" borderId="1" xfId="1" applyNumberFormat="1" applyFill="1" applyBorder="1" applyProtection="1">
      <protection locked="0"/>
    </xf>
    <xf numFmtId="8" fontId="0" fillId="3" borderId="1" xfId="0" applyNumberFormat="1" applyFill="1" applyBorder="1"/>
    <xf numFmtId="8" fontId="0" fillId="0" borderId="15" xfId="0" applyNumberFormat="1" applyBorder="1"/>
    <xf numFmtId="43" fontId="2" fillId="4" borderId="1" xfId="0" applyNumberFormat="1" applyFont="1" applyFill="1" applyBorder="1" applyAlignment="1">
      <alignment horizontal="center"/>
    </xf>
    <xf numFmtId="0" fontId="2" fillId="0" borderId="10" xfId="0" applyFont="1" applyBorder="1"/>
    <xf numFmtId="0" fontId="2" fillId="0" borderId="0" xfId="0" applyFont="1" applyBorder="1"/>
    <xf numFmtId="0" fontId="15" fillId="0" borderId="0" xfId="0" applyFont="1"/>
    <xf numFmtId="0" fontId="16" fillId="0" borderId="0" xfId="0" applyFont="1"/>
    <xf numFmtId="43" fontId="0" fillId="2" borderId="1" xfId="1" applyFont="1" applyFill="1" applyBorder="1" applyProtection="1">
      <protection locked="0"/>
    </xf>
    <xf numFmtId="0" fontId="4" fillId="2" borderId="16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14" fontId="4" fillId="2" borderId="16" xfId="0" applyNumberFormat="1" applyFont="1" applyFill="1" applyBorder="1" applyAlignment="1"/>
    <xf numFmtId="14" fontId="0" fillId="2" borderId="15" xfId="0" applyNumberFormat="1" applyFill="1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workbookViewId="0">
      <selection activeCell="J14" sqref="J14"/>
    </sheetView>
  </sheetViews>
  <sheetFormatPr defaultRowHeight="15" x14ac:dyDescent="0.25"/>
  <cols>
    <col min="1" max="1" width="10.7109375" customWidth="1"/>
    <col min="2" max="2" width="8.7109375" customWidth="1"/>
    <col min="3" max="3" width="8.85546875" customWidth="1"/>
    <col min="4" max="4" width="11.28515625" customWidth="1"/>
    <col min="5" max="5" width="10.140625" bestFit="1" customWidth="1"/>
    <col min="6" max="6" width="2.7109375" customWidth="1"/>
    <col min="7" max="7" width="10.42578125" bestFit="1" customWidth="1"/>
    <col min="8" max="8" width="11.5703125" customWidth="1"/>
    <col min="9" max="9" width="12" customWidth="1"/>
  </cols>
  <sheetData>
    <row r="1" spans="1:9" ht="15.75" x14ac:dyDescent="0.25">
      <c r="C1" s="1"/>
    </row>
    <row r="2" spans="1:9" ht="18.75" x14ac:dyDescent="0.3">
      <c r="C2" s="2"/>
      <c r="D2" s="90" t="s">
        <v>22</v>
      </c>
    </row>
    <row r="3" spans="1:9" ht="15.75" thickBot="1" x14ac:dyDescent="0.3"/>
    <row r="4" spans="1:9" ht="15.75" thickBot="1" x14ac:dyDescent="0.3">
      <c r="A4" s="17" t="s">
        <v>0</v>
      </c>
      <c r="C4" s="93" t="s">
        <v>73</v>
      </c>
      <c r="D4" s="94"/>
      <c r="E4" s="95"/>
      <c r="F4" s="3"/>
      <c r="G4" s="17" t="s">
        <v>48</v>
      </c>
      <c r="I4" s="75">
        <v>435</v>
      </c>
    </row>
    <row r="5" spans="1:9" ht="15.75" thickBot="1" x14ac:dyDescent="0.3"/>
    <row r="6" spans="1:9" ht="15.75" thickBot="1" x14ac:dyDescent="0.3">
      <c r="A6" s="17" t="s">
        <v>23</v>
      </c>
      <c r="D6" s="96">
        <v>43862</v>
      </c>
      <c r="E6" s="97"/>
      <c r="F6" s="4"/>
      <c r="G6" s="17" t="s">
        <v>47</v>
      </c>
      <c r="I6" s="76">
        <v>43910</v>
      </c>
    </row>
    <row r="10" spans="1:9" x14ac:dyDescent="0.25">
      <c r="A10" s="48" t="s">
        <v>50</v>
      </c>
      <c r="B10" s="48"/>
      <c r="C10" s="48"/>
      <c r="D10" s="48"/>
      <c r="E10" s="33"/>
      <c r="F10" s="5"/>
      <c r="G10" s="48" t="s">
        <v>49</v>
      </c>
      <c r="H10" s="33"/>
      <c r="I10" s="33"/>
    </row>
    <row r="11" spans="1:9" ht="15.75" thickBot="1" x14ac:dyDescent="0.3">
      <c r="A11" s="32" t="s">
        <v>21</v>
      </c>
      <c r="B11" s="33"/>
      <c r="C11" s="33"/>
      <c r="D11" s="33"/>
      <c r="E11" s="33"/>
      <c r="G11" s="31" t="s">
        <v>13</v>
      </c>
      <c r="H11" s="31"/>
      <c r="I11" s="31"/>
    </row>
    <row r="12" spans="1:9" ht="15.75" thickBot="1" x14ac:dyDescent="0.3">
      <c r="A12" s="23"/>
      <c r="B12" s="19" t="s">
        <v>30</v>
      </c>
      <c r="C12" s="19" t="s">
        <v>25</v>
      </c>
      <c r="D12" s="20" t="s">
        <v>1</v>
      </c>
      <c r="E12" s="26" t="s">
        <v>28</v>
      </c>
      <c r="G12" s="40" t="s">
        <v>51</v>
      </c>
      <c r="H12" s="43"/>
      <c r="I12" s="81">
        <v>-760.13</v>
      </c>
    </row>
    <row r="13" spans="1:9" ht="15.75" thickBot="1" x14ac:dyDescent="0.3">
      <c r="A13" s="18"/>
      <c r="B13" s="21" t="s">
        <v>24</v>
      </c>
      <c r="C13" s="21" t="s">
        <v>26</v>
      </c>
      <c r="D13" s="21" t="s">
        <v>27</v>
      </c>
      <c r="E13" s="22" t="s">
        <v>29</v>
      </c>
      <c r="G13" s="40" t="s">
        <v>31</v>
      </c>
      <c r="H13" s="43"/>
      <c r="I13" s="83"/>
    </row>
    <row r="14" spans="1:9" ht="15.75" thickBot="1" x14ac:dyDescent="0.3">
      <c r="A14" s="8" t="s">
        <v>2</v>
      </c>
      <c r="B14" s="9">
        <v>33</v>
      </c>
      <c r="C14" s="10">
        <v>91.62</v>
      </c>
      <c r="D14" s="77">
        <f t="shared" ref="D14:D25" si="0">B14*C14</f>
        <v>3023.46</v>
      </c>
      <c r="E14" s="78">
        <v>1366.75</v>
      </c>
      <c r="G14" s="40" t="s">
        <v>32</v>
      </c>
      <c r="H14" s="43"/>
      <c r="I14" s="82">
        <v>-250.04</v>
      </c>
    </row>
    <row r="15" spans="1:9" ht="15.75" thickBot="1" x14ac:dyDescent="0.3">
      <c r="A15" s="8" t="s">
        <v>3</v>
      </c>
      <c r="B15" s="9">
        <v>22</v>
      </c>
      <c r="C15" s="27">
        <f>C14</f>
        <v>91.62</v>
      </c>
      <c r="D15" s="77">
        <f t="shared" si="0"/>
        <v>2015.64</v>
      </c>
      <c r="E15" s="78">
        <v>1366.75</v>
      </c>
      <c r="G15" s="40"/>
      <c r="H15" s="41"/>
      <c r="I15" s="34"/>
    </row>
    <row r="16" spans="1:9" ht="15.75" thickBot="1" x14ac:dyDescent="0.3">
      <c r="A16" s="8" t="s">
        <v>4</v>
      </c>
      <c r="B16" s="9">
        <v>18</v>
      </c>
      <c r="C16" s="27">
        <f t="shared" ref="C16:C26" si="1">C15</f>
        <v>91.62</v>
      </c>
      <c r="D16" s="77">
        <f t="shared" si="0"/>
        <v>1649.16</v>
      </c>
      <c r="E16" s="78">
        <v>1366.75</v>
      </c>
      <c r="G16" s="35" t="s">
        <v>16</v>
      </c>
      <c r="H16" s="36"/>
      <c r="I16" s="71">
        <f>SUM(I12:I15)</f>
        <v>-1010.17</v>
      </c>
    </row>
    <row r="17" spans="1:11" x14ac:dyDescent="0.25">
      <c r="A17" s="8" t="s">
        <v>5</v>
      </c>
      <c r="B17" s="9">
        <v>15</v>
      </c>
      <c r="C17" s="27">
        <f t="shared" si="1"/>
        <v>91.62</v>
      </c>
      <c r="D17" s="77">
        <f t="shared" si="0"/>
        <v>1374.3000000000002</v>
      </c>
      <c r="E17" s="78">
        <v>1366.75</v>
      </c>
      <c r="G17" s="30"/>
      <c r="H17" s="30"/>
      <c r="I17" s="49"/>
    </row>
    <row r="18" spans="1:11" ht="15.75" thickBot="1" x14ac:dyDescent="0.3">
      <c r="A18" s="8" t="s">
        <v>6</v>
      </c>
      <c r="B18" s="9">
        <v>19</v>
      </c>
      <c r="C18" s="27">
        <f t="shared" si="1"/>
        <v>91.62</v>
      </c>
      <c r="D18" s="77">
        <f t="shared" si="0"/>
        <v>1740.7800000000002</v>
      </c>
      <c r="E18" s="78">
        <v>1366.75</v>
      </c>
      <c r="G18" s="46" t="s">
        <v>34</v>
      </c>
      <c r="H18" s="47"/>
      <c r="I18" s="47"/>
      <c r="K18" s="91"/>
    </row>
    <row r="19" spans="1:11" ht="15.75" thickBot="1" x14ac:dyDescent="0.3">
      <c r="A19" s="8" t="s">
        <v>7</v>
      </c>
      <c r="B19" s="9">
        <v>0</v>
      </c>
      <c r="C19" s="27">
        <f t="shared" si="1"/>
        <v>91.62</v>
      </c>
      <c r="D19" s="77">
        <f t="shared" si="0"/>
        <v>0</v>
      </c>
      <c r="E19" s="78">
        <v>1366.75</v>
      </c>
      <c r="G19" s="11"/>
      <c r="H19" s="12"/>
      <c r="I19" s="6"/>
      <c r="K19" s="91"/>
    </row>
    <row r="20" spans="1:11" ht="15.75" thickBot="1" x14ac:dyDescent="0.3">
      <c r="A20" s="8" t="s">
        <v>8</v>
      </c>
      <c r="B20" s="9"/>
      <c r="C20" s="27">
        <f t="shared" si="1"/>
        <v>91.62</v>
      </c>
      <c r="D20" s="77">
        <f t="shared" si="0"/>
        <v>0</v>
      </c>
      <c r="E20" s="78"/>
      <c r="G20" s="40" t="s">
        <v>35</v>
      </c>
      <c r="H20" s="41"/>
      <c r="I20" s="73">
        <f>D26</f>
        <v>9803.34</v>
      </c>
      <c r="K20" s="91"/>
    </row>
    <row r="21" spans="1:11" ht="15.75" thickBot="1" x14ac:dyDescent="0.3">
      <c r="A21" s="8" t="s">
        <v>9</v>
      </c>
      <c r="B21" s="9"/>
      <c r="C21" s="27">
        <f t="shared" si="1"/>
        <v>91.62</v>
      </c>
      <c r="D21" s="77">
        <f t="shared" si="0"/>
        <v>0</v>
      </c>
      <c r="E21" s="78"/>
      <c r="G21" s="42"/>
      <c r="H21" s="41"/>
      <c r="I21" s="43"/>
      <c r="K21" s="91"/>
    </row>
    <row r="22" spans="1:11" ht="15.75" thickBot="1" x14ac:dyDescent="0.3">
      <c r="A22" s="8" t="s">
        <v>10</v>
      </c>
      <c r="B22" s="9"/>
      <c r="C22" s="27">
        <f t="shared" si="1"/>
        <v>91.62</v>
      </c>
      <c r="D22" s="77">
        <f t="shared" si="0"/>
        <v>0</v>
      </c>
      <c r="E22" s="78"/>
      <c r="G22" s="40" t="s">
        <v>14</v>
      </c>
      <c r="H22" s="41"/>
      <c r="I22" s="73">
        <f>E26</f>
        <v>8200.5</v>
      </c>
      <c r="K22" s="91"/>
    </row>
    <row r="23" spans="1:11" ht="15.75" thickBot="1" x14ac:dyDescent="0.3">
      <c r="A23" s="8" t="s">
        <v>11</v>
      </c>
      <c r="B23" s="9"/>
      <c r="C23" s="27">
        <f t="shared" si="1"/>
        <v>91.62</v>
      </c>
      <c r="D23" s="77">
        <f t="shared" si="0"/>
        <v>0</v>
      </c>
      <c r="E23" s="78"/>
      <c r="G23" s="42"/>
      <c r="H23" s="41"/>
      <c r="I23" s="43"/>
      <c r="K23" s="91"/>
    </row>
    <row r="24" spans="1:11" ht="15.75" thickBot="1" x14ac:dyDescent="0.3">
      <c r="A24" s="8" t="s">
        <v>12</v>
      </c>
      <c r="B24" s="9"/>
      <c r="C24" s="27">
        <f t="shared" si="1"/>
        <v>91.62</v>
      </c>
      <c r="D24" s="77">
        <f t="shared" si="0"/>
        <v>0</v>
      </c>
      <c r="E24" s="78"/>
      <c r="G24" s="40" t="s">
        <v>15</v>
      </c>
      <c r="H24" s="41"/>
      <c r="I24" s="74">
        <f>I16</f>
        <v>-1010.17</v>
      </c>
      <c r="K24" s="91"/>
    </row>
    <row r="25" spans="1:11" ht="15.75" thickBot="1" x14ac:dyDescent="0.3">
      <c r="A25" s="8" t="s">
        <v>61</v>
      </c>
      <c r="B25" s="9"/>
      <c r="C25" s="27">
        <f t="shared" si="1"/>
        <v>91.62</v>
      </c>
      <c r="D25" s="77">
        <f t="shared" si="0"/>
        <v>0</v>
      </c>
      <c r="E25" s="78"/>
      <c r="G25" s="42"/>
      <c r="H25" s="41"/>
      <c r="I25" s="43"/>
      <c r="J25" s="13"/>
      <c r="K25" s="91"/>
    </row>
    <row r="26" spans="1:11" ht="15.75" thickBot="1" x14ac:dyDescent="0.3">
      <c r="A26" s="24" t="s">
        <v>33</v>
      </c>
      <c r="B26" s="25">
        <f>SUM(B14:B25)</f>
        <v>107</v>
      </c>
      <c r="C26" s="28">
        <f t="shared" si="1"/>
        <v>91.62</v>
      </c>
      <c r="D26" s="79">
        <f>SUM(D14:D25)</f>
        <v>9803.34</v>
      </c>
      <c r="E26" s="80">
        <f>SUM(E14:E25)</f>
        <v>8200.5</v>
      </c>
      <c r="G26" s="38" t="s">
        <v>17</v>
      </c>
      <c r="H26" s="39"/>
      <c r="I26" s="50">
        <f>SUM(I20-I22+I24)</f>
        <v>592.67000000000019</v>
      </c>
      <c r="K26" s="91"/>
    </row>
    <row r="27" spans="1:11" x14ac:dyDescent="0.25">
      <c r="A27" s="29"/>
      <c r="B27" s="29"/>
      <c r="C27" s="29"/>
      <c r="D27" s="29"/>
      <c r="E27" s="14"/>
      <c r="K27" s="91"/>
    </row>
    <row r="28" spans="1:11" x14ac:dyDescent="0.25">
      <c r="E28" s="14"/>
    </row>
    <row r="29" spans="1:11" x14ac:dyDescent="0.25">
      <c r="E29" s="14"/>
      <c r="J29" s="7"/>
    </row>
    <row r="30" spans="1:11" x14ac:dyDescent="0.25">
      <c r="E30" s="14"/>
      <c r="H30" s="29"/>
      <c r="I30" s="29"/>
      <c r="J30" s="7"/>
    </row>
    <row r="31" spans="1:11" x14ac:dyDescent="0.25">
      <c r="E31" s="14"/>
      <c r="H31" s="44"/>
      <c r="J31" s="7"/>
    </row>
    <row r="32" spans="1:11" x14ac:dyDescent="0.25">
      <c r="E32" s="14"/>
      <c r="H32" s="45"/>
      <c r="J32" s="7"/>
    </row>
    <row r="33" spans="1:11" x14ac:dyDescent="0.25">
      <c r="A33" s="15"/>
      <c r="B33" s="15"/>
      <c r="C33" s="15"/>
      <c r="E33" s="7"/>
      <c r="G33" s="15"/>
      <c r="H33" s="15"/>
      <c r="I33" s="15"/>
      <c r="J33" s="7"/>
    </row>
    <row r="34" spans="1:11" s="17" customFormat="1" x14ac:dyDescent="0.25">
      <c r="A34" s="17" t="s">
        <v>45</v>
      </c>
      <c r="D34" s="88" t="s">
        <v>18</v>
      </c>
      <c r="E34" s="89"/>
      <c r="G34" s="17" t="s">
        <v>46</v>
      </c>
      <c r="I34" s="17" t="s">
        <v>18</v>
      </c>
      <c r="J34" s="89"/>
    </row>
    <row r="35" spans="1:11" x14ac:dyDescent="0.25">
      <c r="F35" s="2"/>
      <c r="K35" s="16"/>
    </row>
    <row r="36" spans="1:11" x14ac:dyDescent="0.25">
      <c r="K36" s="7"/>
    </row>
    <row r="37" spans="1:11" x14ac:dyDescent="0.25">
      <c r="A37" s="54" t="s">
        <v>44</v>
      </c>
      <c r="B37" s="55"/>
      <c r="C37" s="55"/>
      <c r="D37" s="56"/>
      <c r="E37" s="56"/>
      <c r="F37" s="56"/>
      <c r="G37" s="56"/>
      <c r="H37" s="56"/>
      <c r="I37" s="57"/>
      <c r="J37" s="7"/>
    </row>
    <row r="38" spans="1:11" x14ac:dyDescent="0.25">
      <c r="A38" s="58" t="s">
        <v>55</v>
      </c>
      <c r="B38" s="37"/>
      <c r="C38" s="37"/>
      <c r="D38" s="37"/>
      <c r="E38" s="51"/>
      <c r="F38" s="59" t="s">
        <v>57</v>
      </c>
      <c r="G38" s="60"/>
      <c r="H38" s="37"/>
      <c r="I38" s="61"/>
    </row>
    <row r="39" spans="1:11" x14ac:dyDescent="0.25">
      <c r="A39" s="62" t="s">
        <v>38</v>
      </c>
      <c r="B39" s="51"/>
      <c r="C39" s="51"/>
      <c r="D39" s="63">
        <f>D6</f>
        <v>43862</v>
      </c>
      <c r="E39" s="51"/>
      <c r="F39" s="51" t="s">
        <v>56</v>
      </c>
      <c r="G39" s="51"/>
      <c r="H39" s="51"/>
      <c r="I39" s="64"/>
    </row>
    <row r="40" spans="1:11" x14ac:dyDescent="0.25">
      <c r="A40" s="62" t="s">
        <v>40</v>
      </c>
      <c r="B40" s="51"/>
      <c r="C40" s="51"/>
      <c r="D40" s="51">
        <f>B26</f>
        <v>107</v>
      </c>
      <c r="E40" s="51"/>
      <c r="F40" s="51" t="s">
        <v>42</v>
      </c>
      <c r="G40" s="51"/>
      <c r="H40" s="51"/>
      <c r="I40" s="64"/>
    </row>
    <row r="41" spans="1:11" x14ac:dyDescent="0.25">
      <c r="A41" s="62" t="s">
        <v>19</v>
      </c>
      <c r="B41" s="52" t="s">
        <v>39</v>
      </c>
      <c r="C41" s="51"/>
      <c r="D41" s="63">
        <f>I6</f>
        <v>43910</v>
      </c>
      <c r="E41" s="51"/>
      <c r="F41" s="51" t="s">
        <v>43</v>
      </c>
      <c r="G41" s="51"/>
      <c r="H41" s="51"/>
      <c r="I41" s="64"/>
    </row>
    <row r="42" spans="1:11" x14ac:dyDescent="0.25">
      <c r="A42" s="62" t="s">
        <v>37</v>
      </c>
      <c r="B42" s="53"/>
      <c r="C42" s="51"/>
      <c r="D42" s="65">
        <f>D26</f>
        <v>9803.34</v>
      </c>
      <c r="E42" s="51"/>
      <c r="F42" s="60" t="s">
        <v>58</v>
      </c>
      <c r="G42" s="37"/>
      <c r="H42" s="37"/>
      <c r="I42" s="61"/>
    </row>
    <row r="43" spans="1:11" x14ac:dyDescent="0.25">
      <c r="A43" s="66" t="s">
        <v>36</v>
      </c>
      <c r="B43" s="67"/>
      <c r="C43" s="68"/>
      <c r="D43" s="69">
        <f>I26</f>
        <v>592.67000000000019</v>
      </c>
      <c r="E43" s="68"/>
      <c r="F43" s="68" t="s">
        <v>20</v>
      </c>
      <c r="G43" s="68"/>
      <c r="H43" s="68"/>
      <c r="I43" s="70"/>
    </row>
  </sheetData>
  <mergeCells count="2">
    <mergeCell ref="C4:E4"/>
    <mergeCell ref="D6:E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3"/>
  <sheetViews>
    <sheetView workbookViewId="0">
      <selection sqref="A1:K45"/>
    </sheetView>
  </sheetViews>
  <sheetFormatPr defaultRowHeight="15" x14ac:dyDescent="0.25"/>
  <cols>
    <col min="1" max="1" width="10.7109375" customWidth="1"/>
    <col min="2" max="2" width="8.7109375" customWidth="1"/>
    <col min="3" max="3" width="8.85546875" customWidth="1"/>
    <col min="4" max="5" width="11.28515625" customWidth="1"/>
    <col min="6" max="6" width="2.7109375" customWidth="1"/>
    <col min="7" max="7" width="10.42578125" bestFit="1" customWidth="1"/>
    <col min="8" max="8" width="11.5703125" customWidth="1"/>
    <col min="9" max="9" width="12" customWidth="1"/>
  </cols>
  <sheetData>
    <row r="1" spans="1:10" ht="15.75" x14ac:dyDescent="0.25">
      <c r="C1" s="1"/>
    </row>
    <row r="2" spans="1:10" ht="18.75" x14ac:dyDescent="0.3">
      <c r="C2" s="2"/>
      <c r="D2" s="90" t="s">
        <v>22</v>
      </c>
    </row>
    <row r="3" spans="1:10" ht="15.75" thickBot="1" x14ac:dyDescent="0.3"/>
    <row r="4" spans="1:10" ht="15.75" thickBot="1" x14ac:dyDescent="0.3">
      <c r="A4" s="17" t="s">
        <v>0</v>
      </c>
      <c r="C4" s="93" t="s">
        <v>70</v>
      </c>
      <c r="D4" s="94"/>
      <c r="E4" s="95"/>
      <c r="F4" s="3"/>
      <c r="G4" s="17" t="s">
        <v>48</v>
      </c>
      <c r="I4" s="75">
        <v>262</v>
      </c>
    </row>
    <row r="5" spans="1:10" ht="15.75" thickBot="1" x14ac:dyDescent="0.3"/>
    <row r="6" spans="1:10" ht="15.75" thickBot="1" x14ac:dyDescent="0.3">
      <c r="A6" s="17" t="s">
        <v>23</v>
      </c>
      <c r="D6" s="96">
        <v>43766</v>
      </c>
      <c r="E6" s="97"/>
      <c r="F6" s="4"/>
      <c r="G6" s="17" t="s">
        <v>47</v>
      </c>
      <c r="I6" s="76">
        <v>43788</v>
      </c>
    </row>
    <row r="10" spans="1:10" x14ac:dyDescent="0.25">
      <c r="A10" s="48" t="s">
        <v>50</v>
      </c>
      <c r="B10" s="48"/>
      <c r="C10" s="48"/>
      <c r="D10" s="48"/>
      <c r="E10" s="33"/>
      <c r="F10" s="5"/>
      <c r="G10" s="48" t="s">
        <v>49</v>
      </c>
      <c r="H10" s="33"/>
      <c r="I10" s="33"/>
    </row>
    <row r="11" spans="1:10" ht="15.75" thickBot="1" x14ac:dyDescent="0.3">
      <c r="A11" s="32" t="s">
        <v>21</v>
      </c>
      <c r="B11" s="33"/>
      <c r="C11" s="33"/>
      <c r="D11" s="33"/>
      <c r="E11" s="33"/>
      <c r="G11" s="31" t="s">
        <v>13</v>
      </c>
      <c r="H11" s="31"/>
      <c r="I11" s="31"/>
    </row>
    <row r="12" spans="1:10" ht="15.75" thickBot="1" x14ac:dyDescent="0.3">
      <c r="A12" s="23"/>
      <c r="B12" s="19" t="s">
        <v>30</v>
      </c>
      <c r="C12" s="19" t="s">
        <v>25</v>
      </c>
      <c r="D12" s="20" t="s">
        <v>1</v>
      </c>
      <c r="E12" s="26" t="s">
        <v>28</v>
      </c>
      <c r="G12" s="40" t="s">
        <v>51</v>
      </c>
      <c r="H12" s="43"/>
      <c r="I12" s="81">
        <v>0</v>
      </c>
      <c r="J12" t="s">
        <v>71</v>
      </c>
    </row>
    <row r="13" spans="1:10" ht="15.75" thickBot="1" x14ac:dyDescent="0.3">
      <c r="A13" s="18"/>
      <c r="B13" s="21" t="s">
        <v>24</v>
      </c>
      <c r="C13" s="21" t="s">
        <v>26</v>
      </c>
      <c r="D13" s="21" t="s">
        <v>27</v>
      </c>
      <c r="E13" s="22" t="s">
        <v>29</v>
      </c>
      <c r="G13" s="40" t="s">
        <v>31</v>
      </c>
      <c r="H13" s="43"/>
      <c r="I13" s="83">
        <v>0</v>
      </c>
      <c r="J13" t="s">
        <v>72</v>
      </c>
    </row>
    <row r="14" spans="1:10" ht="15.75" thickBot="1" x14ac:dyDescent="0.3">
      <c r="A14" s="8" t="s">
        <v>59</v>
      </c>
      <c r="B14" s="9">
        <v>22</v>
      </c>
      <c r="C14" s="10">
        <v>184.28</v>
      </c>
      <c r="D14" s="84">
        <f>B14*C14</f>
        <v>4054.16</v>
      </c>
      <c r="E14" s="85"/>
      <c r="G14" s="40" t="s">
        <v>32</v>
      </c>
      <c r="H14" s="43"/>
      <c r="I14" s="82"/>
    </row>
    <row r="15" spans="1:10" ht="15.75" thickBot="1" x14ac:dyDescent="0.3">
      <c r="A15" s="8" t="s">
        <v>52</v>
      </c>
      <c r="B15" s="9">
        <v>20</v>
      </c>
      <c r="C15" s="10">
        <v>184.28</v>
      </c>
      <c r="D15" s="84">
        <f t="shared" ref="D15:D25" si="0">B15*C15</f>
        <v>3685.6</v>
      </c>
      <c r="E15" s="85">
        <v>3025.25</v>
      </c>
      <c r="G15" s="40"/>
      <c r="H15" s="41"/>
      <c r="I15" s="81"/>
    </row>
    <row r="16" spans="1:10" ht="15.75" thickBot="1" x14ac:dyDescent="0.3">
      <c r="A16" s="8" t="s">
        <v>3</v>
      </c>
      <c r="B16" s="9">
        <v>19</v>
      </c>
      <c r="C16" s="10">
        <v>184.28</v>
      </c>
      <c r="D16" s="84">
        <f t="shared" si="0"/>
        <v>3501.32</v>
      </c>
      <c r="E16" s="85">
        <v>3025.25</v>
      </c>
      <c r="G16" s="35" t="s">
        <v>16</v>
      </c>
      <c r="H16" s="36"/>
      <c r="I16" s="71">
        <f>SUM(I12:I15)</f>
        <v>0</v>
      </c>
    </row>
    <row r="17" spans="1:10" x14ac:dyDescent="0.25">
      <c r="A17" s="8" t="s">
        <v>4</v>
      </c>
      <c r="B17" s="9"/>
      <c r="C17" s="10">
        <v>184.28</v>
      </c>
      <c r="D17" s="84">
        <f t="shared" si="0"/>
        <v>0</v>
      </c>
      <c r="E17" s="85"/>
      <c r="G17" s="30"/>
      <c r="H17" s="30"/>
      <c r="I17" s="49"/>
    </row>
    <row r="18" spans="1:10" ht="15.75" thickBot="1" x14ac:dyDescent="0.3">
      <c r="A18" s="8" t="s">
        <v>5</v>
      </c>
      <c r="B18" s="9"/>
      <c r="C18" s="10">
        <v>184.28</v>
      </c>
      <c r="D18" s="84">
        <f t="shared" si="0"/>
        <v>0</v>
      </c>
      <c r="E18" s="85"/>
      <c r="G18" s="46" t="s">
        <v>34</v>
      </c>
      <c r="H18" s="47"/>
      <c r="I18" s="47"/>
    </row>
    <row r="19" spans="1:10" ht="15.75" thickBot="1" x14ac:dyDescent="0.3">
      <c r="A19" s="8" t="s">
        <v>6</v>
      </c>
      <c r="B19" s="9"/>
      <c r="C19" s="10">
        <v>184.28</v>
      </c>
      <c r="D19" s="84">
        <f t="shared" si="0"/>
        <v>0</v>
      </c>
      <c r="E19" s="85"/>
      <c r="G19" s="11"/>
      <c r="H19" s="12"/>
      <c r="I19" s="6"/>
    </row>
    <row r="20" spans="1:10" ht="15.75" thickBot="1" x14ac:dyDescent="0.3">
      <c r="A20" s="8" t="s">
        <v>7</v>
      </c>
      <c r="B20" s="9"/>
      <c r="C20" s="10">
        <v>184.28</v>
      </c>
      <c r="D20" s="84">
        <f t="shared" si="0"/>
        <v>0</v>
      </c>
      <c r="E20" s="85"/>
      <c r="G20" s="40" t="s">
        <v>35</v>
      </c>
      <c r="H20" s="41"/>
      <c r="I20" s="73">
        <f>D26</f>
        <v>11241.08</v>
      </c>
    </row>
    <row r="21" spans="1:10" ht="15.75" thickBot="1" x14ac:dyDescent="0.3">
      <c r="A21" s="8" t="s">
        <v>53</v>
      </c>
      <c r="B21" s="9"/>
      <c r="C21" s="10">
        <v>184.28</v>
      </c>
      <c r="D21" s="84">
        <f t="shared" si="0"/>
        <v>0</v>
      </c>
      <c r="E21" s="85"/>
      <c r="G21" s="42"/>
      <c r="H21" s="41"/>
      <c r="I21" s="86"/>
    </row>
    <row r="22" spans="1:10" ht="15.75" thickBot="1" x14ac:dyDescent="0.3">
      <c r="A22" s="8" t="s">
        <v>54</v>
      </c>
      <c r="B22" s="9"/>
      <c r="C22" s="10">
        <v>184.28</v>
      </c>
      <c r="D22" s="84">
        <f t="shared" si="0"/>
        <v>0</v>
      </c>
      <c r="E22" s="85"/>
      <c r="G22" s="40" t="s">
        <v>14</v>
      </c>
      <c r="H22" s="41"/>
      <c r="I22" s="73">
        <f>E26</f>
        <v>6050.5</v>
      </c>
    </row>
    <row r="23" spans="1:10" ht="15.75" thickBot="1" x14ac:dyDescent="0.3">
      <c r="A23" s="8" t="s">
        <v>10</v>
      </c>
      <c r="B23" s="9"/>
      <c r="C23" s="10">
        <v>184.28</v>
      </c>
      <c r="D23" s="84">
        <f t="shared" si="0"/>
        <v>0</v>
      </c>
      <c r="E23" s="85"/>
      <c r="G23" s="42"/>
      <c r="H23" s="41"/>
      <c r="I23" s="86"/>
    </row>
    <row r="24" spans="1:10" ht="15.75" thickBot="1" x14ac:dyDescent="0.3">
      <c r="A24" s="8" t="s">
        <v>11</v>
      </c>
      <c r="B24" s="9"/>
      <c r="C24" s="10">
        <v>184.28</v>
      </c>
      <c r="D24" s="84">
        <f t="shared" si="0"/>
        <v>0</v>
      </c>
      <c r="E24" s="85"/>
      <c r="G24" s="40" t="s">
        <v>15</v>
      </c>
      <c r="H24" s="41"/>
      <c r="I24" s="74">
        <f>I16</f>
        <v>0</v>
      </c>
    </row>
    <row r="25" spans="1:10" ht="15.75" thickBot="1" x14ac:dyDescent="0.3">
      <c r="A25" s="8" t="s">
        <v>12</v>
      </c>
      <c r="B25" s="9"/>
      <c r="C25" s="10">
        <v>184.28</v>
      </c>
      <c r="D25" s="84">
        <f t="shared" si="0"/>
        <v>0</v>
      </c>
      <c r="E25" s="85"/>
      <c r="G25" s="42"/>
      <c r="H25" s="41"/>
      <c r="I25" s="86"/>
      <c r="J25" s="13"/>
    </row>
    <row r="26" spans="1:10" ht="15.75" thickBot="1" x14ac:dyDescent="0.3">
      <c r="A26" s="24" t="s">
        <v>33</v>
      </c>
      <c r="B26" s="25">
        <f>SUM(B14:B25)</f>
        <v>61</v>
      </c>
      <c r="C26" s="87">
        <f>+C25</f>
        <v>184.28</v>
      </c>
      <c r="D26" s="72">
        <f t="shared" ref="D26:E26" si="1">SUM(D14:D25)</f>
        <v>11241.08</v>
      </c>
      <c r="E26" s="72">
        <f t="shared" si="1"/>
        <v>6050.5</v>
      </c>
      <c r="G26" s="38" t="s">
        <v>17</v>
      </c>
      <c r="H26" s="39"/>
      <c r="I26" s="50">
        <f>I20-I22+I24</f>
        <v>5190.58</v>
      </c>
    </row>
    <row r="27" spans="1:10" x14ac:dyDescent="0.25">
      <c r="A27" s="29"/>
      <c r="B27" s="29"/>
      <c r="C27" s="29"/>
      <c r="D27" s="29"/>
      <c r="E27" s="14"/>
    </row>
    <row r="28" spans="1:10" x14ac:dyDescent="0.25">
      <c r="E28" s="14"/>
    </row>
    <row r="29" spans="1:10" x14ac:dyDescent="0.25">
      <c r="E29" s="14"/>
      <c r="J29" s="7"/>
    </row>
    <row r="30" spans="1:10" x14ac:dyDescent="0.25">
      <c r="E30" s="14"/>
      <c r="H30" s="29"/>
      <c r="I30" s="29"/>
      <c r="J30" s="7"/>
    </row>
    <row r="31" spans="1:10" x14ac:dyDescent="0.25">
      <c r="E31" s="14"/>
      <c r="H31" s="44"/>
      <c r="J31" s="7"/>
    </row>
    <row r="32" spans="1:10" x14ac:dyDescent="0.25">
      <c r="E32" s="14"/>
      <c r="H32" s="45"/>
      <c r="J32" s="7"/>
    </row>
    <row r="33" spans="1:11" x14ac:dyDescent="0.25">
      <c r="A33" s="15"/>
      <c r="B33" s="15"/>
      <c r="C33" s="15"/>
      <c r="E33" s="7"/>
      <c r="G33" s="15"/>
      <c r="H33" s="15"/>
      <c r="I33" s="15"/>
      <c r="J33" s="7"/>
    </row>
    <row r="34" spans="1:11" s="17" customFormat="1" x14ac:dyDescent="0.25">
      <c r="A34" s="17" t="s">
        <v>45</v>
      </c>
      <c r="D34" s="88" t="s">
        <v>18</v>
      </c>
      <c r="E34" s="89"/>
      <c r="G34" s="17" t="s">
        <v>46</v>
      </c>
      <c r="I34" s="17" t="s">
        <v>18</v>
      </c>
      <c r="J34" s="89"/>
    </row>
    <row r="35" spans="1:11" x14ac:dyDescent="0.25">
      <c r="F35" s="2"/>
      <c r="K35" s="16"/>
    </row>
    <row r="36" spans="1:11" x14ac:dyDescent="0.25">
      <c r="K36" s="7"/>
    </row>
    <row r="37" spans="1:11" x14ac:dyDescent="0.25">
      <c r="A37" s="54" t="s">
        <v>44</v>
      </c>
      <c r="B37" s="55"/>
      <c r="C37" s="55"/>
      <c r="D37" s="56"/>
      <c r="E37" s="56"/>
      <c r="F37" s="56"/>
      <c r="G37" s="56"/>
      <c r="H37" s="56"/>
      <c r="I37" s="57"/>
      <c r="J37" s="7"/>
    </row>
    <row r="38" spans="1:11" x14ac:dyDescent="0.25">
      <c r="A38" s="58" t="s">
        <v>55</v>
      </c>
      <c r="B38" s="37"/>
      <c r="C38" s="37"/>
      <c r="D38" s="37"/>
      <c r="E38" s="51"/>
      <c r="F38" s="59" t="s">
        <v>57</v>
      </c>
      <c r="G38" s="60"/>
      <c r="H38" s="37"/>
      <c r="I38" s="61"/>
    </row>
    <row r="39" spans="1:11" x14ac:dyDescent="0.25">
      <c r="A39" s="62" t="s">
        <v>38</v>
      </c>
      <c r="B39" s="51"/>
      <c r="C39" s="51"/>
      <c r="D39" s="63">
        <f>D6</f>
        <v>43766</v>
      </c>
      <c r="E39" s="51"/>
      <c r="F39" s="51" t="s">
        <v>41</v>
      </c>
      <c r="G39" s="51"/>
      <c r="H39" s="51"/>
      <c r="I39" s="64"/>
    </row>
    <row r="40" spans="1:11" x14ac:dyDescent="0.25">
      <c r="A40" s="62" t="s">
        <v>40</v>
      </c>
      <c r="B40" s="51"/>
      <c r="C40" s="51"/>
      <c r="D40" s="51">
        <f>B26</f>
        <v>61</v>
      </c>
      <c r="E40" s="51"/>
      <c r="F40" s="51" t="s">
        <v>42</v>
      </c>
      <c r="G40" s="51"/>
      <c r="H40" s="51"/>
      <c r="I40" s="64"/>
    </row>
    <row r="41" spans="1:11" x14ac:dyDescent="0.25">
      <c r="A41" s="62" t="s">
        <v>19</v>
      </c>
      <c r="B41" s="52" t="s">
        <v>39</v>
      </c>
      <c r="C41" s="51"/>
      <c r="D41" s="63">
        <f>I6</f>
        <v>43788</v>
      </c>
      <c r="E41" s="51"/>
      <c r="F41" s="51" t="s">
        <v>43</v>
      </c>
      <c r="G41" s="51"/>
      <c r="H41" s="51"/>
      <c r="I41" s="64"/>
    </row>
    <row r="42" spans="1:11" x14ac:dyDescent="0.25">
      <c r="A42" s="62" t="s">
        <v>37</v>
      </c>
      <c r="B42" s="53"/>
      <c r="C42" s="51"/>
      <c r="D42" s="65">
        <f>D26</f>
        <v>11241.08</v>
      </c>
      <c r="E42" s="51"/>
      <c r="F42" s="60" t="s">
        <v>58</v>
      </c>
      <c r="G42" s="37"/>
      <c r="H42" s="37"/>
      <c r="I42" s="61"/>
    </row>
    <row r="43" spans="1:11" x14ac:dyDescent="0.25">
      <c r="A43" s="66" t="s">
        <v>36</v>
      </c>
      <c r="B43" s="67"/>
      <c r="C43" s="68"/>
      <c r="D43" s="69">
        <f>I26</f>
        <v>5190.58</v>
      </c>
      <c r="E43" s="68"/>
      <c r="F43" s="68" t="s">
        <v>20</v>
      </c>
      <c r="G43" s="68"/>
      <c r="H43" s="68"/>
      <c r="I43" s="70"/>
    </row>
  </sheetData>
  <mergeCells count="2">
    <mergeCell ref="C4:E4"/>
    <mergeCell ref="D6:E6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3"/>
  <sheetViews>
    <sheetView tabSelected="1" workbookViewId="0">
      <selection activeCell="J14" sqref="J14"/>
    </sheetView>
  </sheetViews>
  <sheetFormatPr defaultRowHeight="15" x14ac:dyDescent="0.25"/>
  <cols>
    <col min="1" max="1" width="10.7109375" customWidth="1"/>
    <col min="2" max="2" width="8.7109375" customWidth="1"/>
    <col min="3" max="3" width="8.85546875" customWidth="1"/>
    <col min="4" max="4" width="11.85546875" customWidth="1"/>
    <col min="5" max="5" width="11.85546875" bestFit="1" customWidth="1"/>
    <col min="6" max="6" width="2.7109375" customWidth="1"/>
    <col min="7" max="7" width="10.42578125" bestFit="1" customWidth="1"/>
    <col min="8" max="8" width="11.5703125" customWidth="1"/>
    <col min="9" max="9" width="12" customWidth="1"/>
  </cols>
  <sheetData>
    <row r="1" spans="1:9" ht="15.75" x14ac:dyDescent="0.25">
      <c r="C1" s="1"/>
    </row>
    <row r="2" spans="1:9" ht="18.75" x14ac:dyDescent="0.3">
      <c r="C2" s="2"/>
      <c r="D2" s="90" t="s">
        <v>22</v>
      </c>
    </row>
    <row r="3" spans="1:9" ht="15.75" thickBot="1" x14ac:dyDescent="0.3"/>
    <row r="4" spans="1:9" ht="15.75" thickBot="1" x14ac:dyDescent="0.3">
      <c r="A4" s="17" t="s">
        <v>0</v>
      </c>
      <c r="C4" s="93" t="s">
        <v>74</v>
      </c>
      <c r="D4" s="94"/>
      <c r="E4" s="95"/>
      <c r="F4" s="3"/>
      <c r="G4" s="17" t="s">
        <v>48</v>
      </c>
      <c r="I4" s="75">
        <v>335</v>
      </c>
    </row>
    <row r="5" spans="1:9" ht="15.75" thickBot="1" x14ac:dyDescent="0.3"/>
    <row r="6" spans="1:9" ht="15.75" thickBot="1" x14ac:dyDescent="0.3">
      <c r="A6" s="17" t="s">
        <v>23</v>
      </c>
      <c r="D6" s="96"/>
      <c r="E6" s="97"/>
      <c r="F6" s="4"/>
      <c r="G6" s="17" t="s">
        <v>47</v>
      </c>
      <c r="I6" s="76"/>
    </row>
    <row r="10" spans="1:9" x14ac:dyDescent="0.25">
      <c r="A10" s="48" t="s">
        <v>50</v>
      </c>
      <c r="B10" s="48"/>
      <c r="C10" s="48"/>
      <c r="D10" s="48"/>
      <c r="E10" s="33"/>
      <c r="F10" s="5"/>
      <c r="G10" s="48" t="s">
        <v>49</v>
      </c>
      <c r="H10" s="33"/>
      <c r="I10" s="33"/>
    </row>
    <row r="11" spans="1:9" ht="15.75" thickBot="1" x14ac:dyDescent="0.3">
      <c r="A11" s="32" t="s">
        <v>21</v>
      </c>
      <c r="B11" s="33"/>
      <c r="C11" s="33"/>
      <c r="D11" s="33"/>
      <c r="E11" s="33"/>
      <c r="G11" s="31" t="s">
        <v>13</v>
      </c>
      <c r="H11" s="31"/>
      <c r="I11" s="31"/>
    </row>
    <row r="12" spans="1:9" ht="15.75" thickBot="1" x14ac:dyDescent="0.3">
      <c r="A12" s="23"/>
      <c r="B12" s="19" t="s">
        <v>30</v>
      </c>
      <c r="C12" s="19" t="s">
        <v>25</v>
      </c>
      <c r="D12" s="20" t="s">
        <v>1</v>
      </c>
      <c r="E12" s="26" t="s">
        <v>28</v>
      </c>
      <c r="G12" s="40" t="s">
        <v>51</v>
      </c>
      <c r="H12" s="43"/>
      <c r="I12" s="81"/>
    </row>
    <row r="13" spans="1:9" ht="15.75" thickBot="1" x14ac:dyDescent="0.3">
      <c r="A13" s="18"/>
      <c r="B13" s="21" t="s">
        <v>24</v>
      </c>
      <c r="C13" s="21" t="s">
        <v>26</v>
      </c>
      <c r="D13" s="21" t="s">
        <v>27</v>
      </c>
      <c r="E13" s="22" t="s">
        <v>29</v>
      </c>
      <c r="G13" s="40" t="s">
        <v>31</v>
      </c>
      <c r="H13" s="43"/>
      <c r="I13" s="83"/>
    </row>
    <row r="14" spans="1:9" ht="15.75" thickBot="1" x14ac:dyDescent="0.3">
      <c r="A14" s="8" t="s">
        <v>62</v>
      </c>
      <c r="B14" s="9">
        <v>21</v>
      </c>
      <c r="C14" s="92">
        <v>211.846</v>
      </c>
      <c r="D14" s="84">
        <v>4448.8500000000004</v>
      </c>
      <c r="E14" s="85">
        <v>4025.08</v>
      </c>
      <c r="G14" s="40" t="s">
        <v>32</v>
      </c>
      <c r="H14" s="43"/>
      <c r="I14" s="82"/>
    </row>
    <row r="15" spans="1:9" ht="15.75" thickBot="1" x14ac:dyDescent="0.3">
      <c r="A15" s="8" t="s">
        <v>69</v>
      </c>
      <c r="B15" s="9"/>
      <c r="C15" s="92">
        <v>211.846</v>
      </c>
      <c r="D15" s="84"/>
      <c r="E15" s="85"/>
      <c r="G15" s="40"/>
      <c r="H15" s="41"/>
      <c r="I15" s="81"/>
    </row>
    <row r="16" spans="1:9" ht="15.75" thickBot="1" x14ac:dyDescent="0.3">
      <c r="A16" s="8" t="s">
        <v>62</v>
      </c>
      <c r="B16" s="9"/>
      <c r="C16" s="92">
        <v>211.846</v>
      </c>
      <c r="D16" s="84"/>
      <c r="E16" s="85"/>
      <c r="G16" s="35" t="s">
        <v>16</v>
      </c>
      <c r="H16" s="36"/>
      <c r="I16" s="71">
        <f>SUM(I12:I15)</f>
        <v>0</v>
      </c>
    </row>
    <row r="17" spans="1:10" x14ac:dyDescent="0.25">
      <c r="A17" s="8" t="s">
        <v>63</v>
      </c>
      <c r="B17" s="9"/>
      <c r="C17" s="92">
        <v>211.846</v>
      </c>
      <c r="D17" s="84"/>
      <c r="E17" s="85"/>
      <c r="G17" s="30"/>
      <c r="H17" s="30"/>
      <c r="I17" s="49"/>
    </row>
    <row r="18" spans="1:10" ht="15.75" thickBot="1" x14ac:dyDescent="0.3">
      <c r="A18" s="8" t="s">
        <v>64</v>
      </c>
      <c r="B18" s="9"/>
      <c r="C18" s="92">
        <v>211.846</v>
      </c>
      <c r="D18" s="84"/>
      <c r="E18" s="85"/>
      <c r="G18" s="46" t="s">
        <v>34</v>
      </c>
      <c r="H18" s="47"/>
      <c r="I18" s="47"/>
    </row>
    <row r="19" spans="1:10" ht="15.75" thickBot="1" x14ac:dyDescent="0.3">
      <c r="A19" s="8" t="s">
        <v>65</v>
      </c>
      <c r="B19" s="9"/>
      <c r="C19" s="92">
        <v>211.846</v>
      </c>
      <c r="D19" s="84"/>
      <c r="E19" s="85"/>
      <c r="G19" s="11"/>
      <c r="H19" s="12"/>
      <c r="I19" s="6"/>
    </row>
    <row r="20" spans="1:10" ht="15.75" thickBot="1" x14ac:dyDescent="0.3">
      <c r="A20" s="8" t="s">
        <v>66</v>
      </c>
      <c r="B20" s="9"/>
      <c r="C20" s="92">
        <v>211.846</v>
      </c>
      <c r="D20" s="84"/>
      <c r="E20" s="85"/>
      <c r="G20" s="40" t="s">
        <v>35</v>
      </c>
      <c r="H20" s="41"/>
      <c r="I20" s="73">
        <f>D26</f>
        <v>4448.8500000000004</v>
      </c>
    </row>
    <row r="21" spans="1:10" ht="15.75" thickBot="1" x14ac:dyDescent="0.3">
      <c r="A21" s="8" t="s">
        <v>67</v>
      </c>
      <c r="B21" s="9"/>
      <c r="C21" s="92">
        <v>211.846</v>
      </c>
      <c r="D21" s="84"/>
      <c r="E21" s="85"/>
      <c r="G21" s="42"/>
      <c r="H21" s="41"/>
      <c r="I21" s="86"/>
    </row>
    <row r="22" spans="1:10" ht="15.75" thickBot="1" x14ac:dyDescent="0.3">
      <c r="A22" s="8" t="s">
        <v>68</v>
      </c>
      <c r="B22" s="9"/>
      <c r="C22" s="92">
        <v>211.846</v>
      </c>
      <c r="D22" s="84"/>
      <c r="E22" s="85"/>
      <c r="G22" s="40" t="s">
        <v>14</v>
      </c>
      <c r="H22" s="41"/>
      <c r="I22" s="73">
        <f>E26</f>
        <v>4025.08</v>
      </c>
    </row>
    <row r="23" spans="1:10" ht="15.75" thickBot="1" x14ac:dyDescent="0.3">
      <c r="A23" s="8" t="s">
        <v>9</v>
      </c>
      <c r="B23" s="9"/>
      <c r="C23" s="92">
        <v>211.846</v>
      </c>
      <c r="D23" s="84"/>
      <c r="E23" s="85"/>
      <c r="G23" s="42"/>
      <c r="H23" s="41"/>
      <c r="I23" s="86"/>
    </row>
    <row r="24" spans="1:10" ht="15.75" thickBot="1" x14ac:dyDescent="0.3">
      <c r="A24" s="8" t="s">
        <v>10</v>
      </c>
      <c r="B24" s="9"/>
      <c r="C24" s="92">
        <v>211.846</v>
      </c>
      <c r="D24" s="84"/>
      <c r="E24" s="85"/>
      <c r="G24" s="40" t="s">
        <v>15</v>
      </c>
      <c r="H24" s="41"/>
      <c r="I24" s="74">
        <f>I16</f>
        <v>0</v>
      </c>
    </row>
    <row r="25" spans="1:10" ht="15.75" thickBot="1" x14ac:dyDescent="0.3">
      <c r="A25" s="8" t="s">
        <v>11</v>
      </c>
      <c r="B25" s="9"/>
      <c r="C25" s="92">
        <v>211.846</v>
      </c>
      <c r="D25" s="84"/>
      <c r="E25" s="85"/>
      <c r="G25" s="42"/>
      <c r="H25" s="41"/>
      <c r="I25" s="86"/>
      <c r="J25" s="13"/>
    </row>
    <row r="26" spans="1:10" ht="15.75" thickBot="1" x14ac:dyDescent="0.3">
      <c r="A26" s="24" t="s">
        <v>33</v>
      </c>
      <c r="B26" s="25">
        <f>SUM(B14:B25)</f>
        <v>21</v>
      </c>
      <c r="C26" s="28">
        <f t="shared" ref="C26" si="0">C25</f>
        <v>211.846</v>
      </c>
      <c r="D26" s="72">
        <f t="shared" ref="D26:E26" si="1">SUM(D14:D25)</f>
        <v>4448.8500000000004</v>
      </c>
      <c r="E26" s="72">
        <f t="shared" si="1"/>
        <v>4025.08</v>
      </c>
      <c r="G26" s="38" t="s">
        <v>17</v>
      </c>
      <c r="H26" s="39"/>
      <c r="I26" s="50">
        <f>I20-I22+I24</f>
        <v>423.77000000000044</v>
      </c>
    </row>
    <row r="27" spans="1:10" x14ac:dyDescent="0.25">
      <c r="A27" s="29"/>
      <c r="B27" s="29"/>
      <c r="C27" s="29"/>
      <c r="D27" s="29"/>
      <c r="E27" s="14"/>
    </row>
    <row r="28" spans="1:10" x14ac:dyDescent="0.25">
      <c r="E28" s="14"/>
    </row>
    <row r="29" spans="1:10" x14ac:dyDescent="0.25">
      <c r="E29" s="14"/>
      <c r="J29" s="7"/>
    </row>
    <row r="30" spans="1:10" x14ac:dyDescent="0.25">
      <c r="E30" s="14"/>
      <c r="H30" s="29"/>
      <c r="I30" s="29"/>
      <c r="J30" s="7"/>
    </row>
    <row r="31" spans="1:10" x14ac:dyDescent="0.25">
      <c r="E31" s="14"/>
      <c r="H31" s="44"/>
      <c r="J31" s="7"/>
    </row>
    <row r="32" spans="1:10" x14ac:dyDescent="0.25">
      <c r="E32" s="14"/>
      <c r="H32" s="45"/>
      <c r="J32" s="7"/>
    </row>
    <row r="33" spans="1:11" x14ac:dyDescent="0.25">
      <c r="A33" s="15"/>
      <c r="B33" s="15"/>
      <c r="C33" s="15"/>
      <c r="E33" s="7"/>
      <c r="G33" s="15"/>
      <c r="H33" s="15"/>
      <c r="I33" s="15"/>
      <c r="J33" s="7"/>
    </row>
    <row r="34" spans="1:11" s="17" customFormat="1" x14ac:dyDescent="0.25">
      <c r="A34" s="17" t="s">
        <v>45</v>
      </c>
      <c r="D34" s="88" t="s">
        <v>18</v>
      </c>
      <c r="E34" s="89"/>
      <c r="G34" s="17" t="s">
        <v>46</v>
      </c>
      <c r="I34" s="17" t="s">
        <v>18</v>
      </c>
      <c r="J34" s="89"/>
    </row>
    <row r="35" spans="1:11" x14ac:dyDescent="0.25">
      <c r="F35" s="2"/>
      <c r="K35" s="16"/>
    </row>
    <row r="36" spans="1:11" x14ac:dyDescent="0.25">
      <c r="K36" s="7"/>
    </row>
    <row r="37" spans="1:11" x14ac:dyDescent="0.25">
      <c r="A37" s="54" t="s">
        <v>44</v>
      </c>
      <c r="B37" s="55"/>
      <c r="C37" s="55"/>
      <c r="D37" s="56"/>
      <c r="E37" s="56"/>
      <c r="F37" s="56"/>
      <c r="G37" s="56"/>
      <c r="H37" s="56"/>
      <c r="I37" s="57"/>
      <c r="J37" s="7"/>
    </row>
    <row r="38" spans="1:11" x14ac:dyDescent="0.25">
      <c r="A38" s="58" t="s">
        <v>60</v>
      </c>
      <c r="B38" s="37"/>
      <c r="C38" s="37"/>
      <c r="D38" s="37"/>
      <c r="E38" s="51"/>
      <c r="F38" s="59" t="s">
        <v>57</v>
      </c>
      <c r="G38" s="60"/>
      <c r="H38" s="37"/>
      <c r="I38" s="61"/>
    </row>
    <row r="39" spans="1:11" x14ac:dyDescent="0.25">
      <c r="A39" s="62" t="s">
        <v>38</v>
      </c>
      <c r="B39" s="51"/>
      <c r="C39" s="51"/>
      <c r="D39" s="63">
        <f>D6</f>
        <v>0</v>
      </c>
      <c r="E39" s="51"/>
      <c r="F39" s="51" t="s">
        <v>41</v>
      </c>
      <c r="G39" s="51"/>
      <c r="H39" s="51"/>
      <c r="I39" s="64"/>
    </row>
    <row r="40" spans="1:11" x14ac:dyDescent="0.25">
      <c r="A40" s="62" t="s">
        <v>40</v>
      </c>
      <c r="B40" s="51"/>
      <c r="C40" s="51"/>
      <c r="D40" s="51">
        <f>B26</f>
        <v>21</v>
      </c>
      <c r="E40" s="51"/>
      <c r="F40" s="51" t="s">
        <v>42</v>
      </c>
      <c r="G40" s="51"/>
      <c r="H40" s="51"/>
      <c r="I40" s="64"/>
    </row>
    <row r="41" spans="1:11" x14ac:dyDescent="0.25">
      <c r="A41" s="62" t="s">
        <v>19</v>
      </c>
      <c r="B41" s="52" t="s">
        <v>39</v>
      </c>
      <c r="C41" s="51"/>
      <c r="D41" s="63">
        <f>I6</f>
        <v>0</v>
      </c>
      <c r="E41" s="51"/>
      <c r="F41" s="51" t="s">
        <v>43</v>
      </c>
      <c r="G41" s="51"/>
      <c r="H41" s="51"/>
      <c r="I41" s="64"/>
    </row>
    <row r="42" spans="1:11" x14ac:dyDescent="0.25">
      <c r="A42" s="62" t="s">
        <v>37</v>
      </c>
      <c r="B42" s="53"/>
      <c r="C42" s="51"/>
      <c r="D42" s="65">
        <f>D26</f>
        <v>4448.8500000000004</v>
      </c>
      <c r="E42" s="51"/>
      <c r="F42" s="60" t="s">
        <v>58</v>
      </c>
      <c r="G42" s="37"/>
      <c r="H42" s="37"/>
      <c r="I42" s="61"/>
    </row>
    <row r="43" spans="1:11" x14ac:dyDescent="0.25">
      <c r="A43" s="66" t="s">
        <v>36</v>
      </c>
      <c r="B43" s="67"/>
      <c r="C43" s="68"/>
      <c r="D43" s="69">
        <f>I26</f>
        <v>423.77000000000044</v>
      </c>
      <c r="E43" s="68"/>
      <c r="F43" s="68" t="s">
        <v>20</v>
      </c>
      <c r="G43" s="68"/>
      <c r="H43" s="68"/>
      <c r="I43" s="70"/>
    </row>
  </sheetData>
  <mergeCells count="2">
    <mergeCell ref="C4:E4"/>
    <mergeCell ref="D6:E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10 Month Employee</vt:lpstr>
      <vt:lpstr>11 Month Employee</vt:lpstr>
      <vt:lpstr>12 Month Employee</vt:lpstr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Tandy Cox</dc:creator>
  <cp:lastModifiedBy>Kimberly Stokes</cp:lastModifiedBy>
  <cp:lastPrinted>2020-02-21T15:26:54Z</cp:lastPrinted>
  <dcterms:created xsi:type="dcterms:W3CDTF">2012-04-10T19:17:52Z</dcterms:created>
  <dcterms:modified xsi:type="dcterms:W3CDTF">2020-09-28T15:37:33Z</dcterms:modified>
</cp:coreProperties>
</file>